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반티 수정 파일\"/>
    </mc:Choice>
  </mc:AlternateContent>
  <xr:revisionPtr revIDLastSave="0" documentId="13_ncr:1_{47D73FA1-92CC-46EC-AD0B-7D66DE2C0DAA}" xr6:coauthVersionLast="36" xr6:coauthVersionMax="36" xr10:uidLastSave="{00000000-0000-0000-0000-000000000000}"/>
  <bookViews>
    <workbookView xWindow="0" yWindow="0" windowWidth="23040" windowHeight="8976" xr2:uid="{C0D0B499-47DB-44FA-B34F-F529E49C3E0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3" i="2"/>
  <c r="E2" i="2"/>
  <c r="G3" i="2"/>
  <c r="G4" i="2"/>
  <c r="G5" i="2"/>
  <c r="G6" i="2"/>
  <c r="G7" i="2"/>
  <c r="G8" i="2"/>
  <c r="G2" i="2"/>
  <c r="F9" i="2" l="1"/>
  <c r="H9" i="2"/>
  <c r="J9" i="2"/>
  <c r="K9" i="2"/>
  <c r="C9" i="2"/>
  <c r="M6" i="2"/>
  <c r="M7" i="2"/>
  <c r="M8" i="2"/>
  <c r="L8" i="2"/>
  <c r="L7" i="2"/>
  <c r="L6" i="2"/>
  <c r="L5" i="2"/>
  <c r="L4" i="2"/>
  <c r="M4" i="2" s="1"/>
  <c r="L3" i="2"/>
  <c r="L2" i="2"/>
  <c r="E4" i="2"/>
  <c r="I4" i="2" s="1"/>
  <c r="I5" i="2"/>
  <c r="N5" i="2" s="1"/>
  <c r="E6" i="2"/>
  <c r="E7" i="2"/>
  <c r="E8" i="2"/>
  <c r="I6" i="2"/>
  <c r="N6" i="2" s="1"/>
  <c r="I7" i="2"/>
  <c r="N7" i="2" s="1"/>
  <c r="I8" i="2"/>
  <c r="N8" i="2" s="1"/>
  <c r="D8" i="2"/>
  <c r="D7" i="2"/>
  <c r="D6" i="2"/>
  <c r="D5" i="2"/>
  <c r="M5" i="2" s="1"/>
  <c r="D4" i="2"/>
  <c r="D3" i="2"/>
  <c r="M3" i="2" s="1"/>
  <c r="D2" i="2"/>
  <c r="E9" i="2" l="1"/>
  <c r="I3" i="2"/>
  <c r="N3" i="2" s="1"/>
  <c r="D9" i="2"/>
  <c r="M2" i="2"/>
  <c r="M9" i="2" s="1"/>
  <c r="G9" i="2"/>
  <c r="L9" i="2"/>
  <c r="N4" i="2"/>
  <c r="I2" i="2"/>
  <c r="I9" i="2" l="1"/>
  <c r="N2" i="2"/>
  <c r="N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" authorId="0" shapeId="0" xr:uid="{1E73C682-38EE-4A1B-8C03-A11893A656D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학급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담임선생님들께서
개별적으로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업체에
송금해야하는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돈</t>
        </r>
      </text>
    </comment>
    <comment ref="E9" authorId="0" shapeId="0" xr:uid="{D42C790E-C0F6-4698-979A-764A38E0B7F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학교돈</t>
        </r>
      </text>
    </comment>
    <comment ref="G9" authorId="0" shapeId="0" xr:uid="{97485AD9-8C91-4477-948B-5D09D8098D3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학교돈</t>
        </r>
      </text>
    </comment>
    <comment ref="N9" authorId="0" shapeId="0" xr:uid="{5ACE31A2-20E7-40FE-8A2A-9593D71BF99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업체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최종견적
맞는지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<sst xmlns="http://schemas.openxmlformats.org/spreadsheetml/2006/main" count="22" uniqueCount="21">
  <si>
    <t>1반</t>
    <phoneticPr fontId="1" type="noConversion"/>
  </si>
  <si>
    <t>2반</t>
    <phoneticPr fontId="1" type="noConversion"/>
  </si>
  <si>
    <t>3반</t>
  </si>
  <si>
    <t>4반</t>
  </si>
  <si>
    <t>5반</t>
  </si>
  <si>
    <t>6반</t>
  </si>
  <si>
    <t>7반</t>
  </si>
  <si>
    <t>교사단가</t>
    <phoneticPr fontId="1" type="noConversion"/>
  </si>
  <si>
    <t>교사수량</t>
    <phoneticPr fontId="1" type="noConversion"/>
  </si>
  <si>
    <t>총액</t>
    <phoneticPr fontId="1" type="noConversion"/>
  </si>
  <si>
    <t>학생부담금</t>
    <phoneticPr fontId="1" type="noConversion"/>
  </si>
  <si>
    <t>학생총액</t>
    <phoneticPr fontId="1" type="noConversion"/>
  </si>
  <si>
    <t>교사총액</t>
    <phoneticPr fontId="1" type="noConversion"/>
  </si>
  <si>
    <t>수금 총액</t>
    <phoneticPr fontId="1" type="noConversion"/>
  </si>
  <si>
    <t>학생단가</t>
    <phoneticPr fontId="1" type="noConversion"/>
  </si>
  <si>
    <t>학급비지원금</t>
    <phoneticPr fontId="1" type="noConversion"/>
  </si>
  <si>
    <t>복지학생 지원금을 1만원으로 책정, 1,5,7반 11,000원으로 천원 차이남</t>
    <phoneticPr fontId="1" type="noConversion"/>
  </si>
  <si>
    <t>본임부담수량</t>
    <phoneticPr fontId="1" type="noConversion"/>
  </si>
  <si>
    <t>학교지원수량</t>
    <phoneticPr fontId="1" type="noConversion"/>
  </si>
  <si>
    <t>학교지원금</t>
    <phoneticPr fontId="1" type="noConversion"/>
  </si>
  <si>
    <t>교사지원금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</si>
</sst>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2634-33FD-49D1-9271-B0615DADD2AE}">
  <dimension ref="A1:O17"/>
  <sheetViews>
    <sheetView tabSelected="1" workbookViewId="0">
      <selection activeCell="E6" sqref="E6"/>
    </sheetView>
  </sheetViews>
  <sheetFormatPr defaultRowHeight="17.399999999999999" x14ac:dyDescent="0.4"/>
  <cols>
    <col min="2" max="2" width="11.19921875" customWidth="1"/>
    <col min="3" max="3" width="11.19921875" bestFit="1" customWidth="1"/>
    <col min="4" max="4" width="11.5" customWidth="1"/>
    <col min="5" max="6" width="11.19921875" customWidth="1"/>
    <col min="7" max="7" width="11.19921875" bestFit="1" customWidth="1"/>
    <col min="8" max="8" width="10.19921875" customWidth="1"/>
    <col min="9" max="9" width="10.796875" customWidth="1"/>
    <col min="10" max="10" width="9.69921875" bestFit="1" customWidth="1"/>
    <col min="11" max="11" width="9.19921875" customWidth="1"/>
    <col min="12" max="12" width="11.296875" customWidth="1"/>
    <col min="13" max="13" width="14.09765625" customWidth="1"/>
    <col min="14" max="14" width="15.5" customWidth="1"/>
    <col min="15" max="15" width="14.09765625" customWidth="1"/>
  </cols>
  <sheetData>
    <row r="1" spans="1:15" x14ac:dyDescent="0.4">
      <c r="B1" s="1" t="s">
        <v>14</v>
      </c>
      <c r="C1" s="1" t="s">
        <v>17</v>
      </c>
      <c r="D1" s="1" t="s">
        <v>10</v>
      </c>
      <c r="E1" s="1" t="s">
        <v>15</v>
      </c>
      <c r="F1" s="1" t="s">
        <v>18</v>
      </c>
      <c r="G1" s="1" t="s">
        <v>19</v>
      </c>
      <c r="H1" s="1" t="s">
        <v>20</v>
      </c>
      <c r="I1" s="1" t="s">
        <v>11</v>
      </c>
      <c r="J1" s="1" t="s">
        <v>7</v>
      </c>
      <c r="K1" s="1" t="s">
        <v>8</v>
      </c>
      <c r="L1" s="1" t="s">
        <v>12</v>
      </c>
      <c r="M1" s="1" t="s">
        <v>13</v>
      </c>
      <c r="N1" s="1" t="s">
        <v>9</v>
      </c>
    </row>
    <row r="2" spans="1:15" x14ac:dyDescent="0.4">
      <c r="A2" t="s">
        <v>0</v>
      </c>
      <c r="B2" s="2">
        <v>11000</v>
      </c>
      <c r="C2" s="1">
        <v>29</v>
      </c>
      <c r="D2" s="2">
        <f t="shared" ref="D2:D8" si="0">PRODUCT(B2:C2)</f>
        <v>319000</v>
      </c>
      <c r="E2" s="2">
        <f>PRODUCT((C2+2)*5000)</f>
        <v>155000</v>
      </c>
      <c r="F2" s="3">
        <v>2</v>
      </c>
      <c r="G2" s="2">
        <f>PRODUCT(F2*10000)</f>
        <v>20000</v>
      </c>
      <c r="H2" s="2">
        <v>2000</v>
      </c>
      <c r="I2" s="2">
        <f>SUM(D2,E2,G2,H2)</f>
        <v>496000</v>
      </c>
      <c r="J2" s="2">
        <v>16000</v>
      </c>
      <c r="K2" s="3">
        <v>2</v>
      </c>
      <c r="L2" s="2">
        <f>PRODUCT(J2:K2)</f>
        <v>32000</v>
      </c>
      <c r="M2" s="2">
        <f>SUM(D2,H2,L2)</f>
        <v>353000</v>
      </c>
      <c r="N2" s="2">
        <f>SUM(I2,L2)</f>
        <v>528000</v>
      </c>
    </row>
    <row r="3" spans="1:15" x14ac:dyDescent="0.4">
      <c r="A3" t="s">
        <v>1</v>
      </c>
      <c r="B3" s="2">
        <v>10000</v>
      </c>
      <c r="C3" s="1">
        <v>29</v>
      </c>
      <c r="D3" s="2">
        <f t="shared" si="0"/>
        <v>290000</v>
      </c>
      <c r="E3" s="2">
        <f>PRODUCT((C3+2)*5000)</f>
        <v>155000</v>
      </c>
      <c r="F3" s="3">
        <v>2</v>
      </c>
      <c r="G3" s="2">
        <f t="shared" ref="G3:G8" si="1">PRODUCT(F3*10000)</f>
        <v>20000</v>
      </c>
      <c r="H3" s="2">
        <v>0</v>
      </c>
      <c r="I3" s="2">
        <f t="shared" ref="I3:I8" si="2">SUM(D3,E3,G3,H3)</f>
        <v>465000</v>
      </c>
      <c r="J3" s="2">
        <v>15000</v>
      </c>
      <c r="K3" s="3">
        <v>1</v>
      </c>
      <c r="L3" s="2">
        <f t="shared" ref="L3:L8" si="3">PRODUCT(J3:K3)</f>
        <v>15000</v>
      </c>
      <c r="M3" s="2">
        <f>SUM(D3,H3,L3)</f>
        <v>305000</v>
      </c>
      <c r="N3" s="2">
        <f t="shared" ref="N3:N7" si="4">SUM(I3,L3)</f>
        <v>480000</v>
      </c>
    </row>
    <row r="4" spans="1:15" x14ac:dyDescent="0.4">
      <c r="A4" t="s">
        <v>2</v>
      </c>
      <c r="B4" s="2">
        <v>10000</v>
      </c>
      <c r="C4" s="1">
        <v>29</v>
      </c>
      <c r="D4" s="2">
        <f t="shared" si="0"/>
        <v>290000</v>
      </c>
      <c r="E4" s="2">
        <f t="shared" ref="E3:E8" si="5">PRODUCT((C4+1)*5000)</f>
        <v>150000</v>
      </c>
      <c r="F4" s="3">
        <v>1</v>
      </c>
      <c r="G4" s="2">
        <f t="shared" si="1"/>
        <v>10000</v>
      </c>
      <c r="H4" s="2">
        <v>0</v>
      </c>
      <c r="I4" s="2">
        <f t="shared" si="2"/>
        <v>450000</v>
      </c>
      <c r="J4" s="2">
        <v>13000</v>
      </c>
      <c r="K4" s="3">
        <v>1</v>
      </c>
      <c r="L4" s="2">
        <f t="shared" si="3"/>
        <v>13000</v>
      </c>
      <c r="M4" s="2">
        <f t="shared" ref="M4:M8" si="6">SUM(D4,H4,L4)</f>
        <v>303000</v>
      </c>
      <c r="N4" s="2">
        <f t="shared" si="4"/>
        <v>463000</v>
      </c>
    </row>
    <row r="5" spans="1:15" x14ac:dyDescent="0.4">
      <c r="A5" t="s">
        <v>3</v>
      </c>
      <c r="B5" s="2">
        <v>10000</v>
      </c>
      <c r="C5" s="1">
        <v>27</v>
      </c>
      <c r="D5" s="2">
        <f t="shared" si="0"/>
        <v>270000</v>
      </c>
      <c r="E5" s="2">
        <f>PRODUCT((C5+2)*5000)</f>
        <v>145000</v>
      </c>
      <c r="F5" s="3">
        <v>2</v>
      </c>
      <c r="G5" s="2">
        <f t="shared" si="1"/>
        <v>20000</v>
      </c>
      <c r="H5" s="2">
        <v>0</v>
      </c>
      <c r="I5" s="2">
        <f t="shared" si="2"/>
        <v>435000</v>
      </c>
      <c r="J5" s="2">
        <v>15000</v>
      </c>
      <c r="K5" s="3">
        <v>2</v>
      </c>
      <c r="L5" s="2">
        <f t="shared" si="3"/>
        <v>30000</v>
      </c>
      <c r="M5" s="2">
        <f t="shared" si="6"/>
        <v>300000</v>
      </c>
      <c r="N5" s="2">
        <f t="shared" si="4"/>
        <v>465000</v>
      </c>
    </row>
    <row r="6" spans="1:15" x14ac:dyDescent="0.4">
      <c r="A6" t="s">
        <v>4</v>
      </c>
      <c r="B6" s="2">
        <v>11000</v>
      </c>
      <c r="C6" s="1">
        <v>29</v>
      </c>
      <c r="D6" s="2">
        <f t="shared" si="0"/>
        <v>319000</v>
      </c>
      <c r="E6" s="2">
        <f t="shared" si="5"/>
        <v>150000</v>
      </c>
      <c r="F6" s="3">
        <v>1</v>
      </c>
      <c r="G6" s="2">
        <f t="shared" si="1"/>
        <v>10000</v>
      </c>
      <c r="H6" s="2">
        <v>1000</v>
      </c>
      <c r="I6" s="2">
        <f t="shared" si="2"/>
        <v>480000</v>
      </c>
      <c r="J6" s="2">
        <v>16000</v>
      </c>
      <c r="K6" s="3">
        <v>1</v>
      </c>
      <c r="L6" s="2">
        <f t="shared" si="3"/>
        <v>16000</v>
      </c>
      <c r="M6" s="2">
        <f t="shared" si="6"/>
        <v>336000</v>
      </c>
      <c r="N6" s="2">
        <f t="shared" si="4"/>
        <v>496000</v>
      </c>
    </row>
    <row r="7" spans="1:15" x14ac:dyDescent="0.4">
      <c r="A7" t="s">
        <v>5</v>
      </c>
      <c r="B7" s="2">
        <v>10000</v>
      </c>
      <c r="C7" s="1">
        <v>29</v>
      </c>
      <c r="D7" s="2">
        <f t="shared" si="0"/>
        <v>290000</v>
      </c>
      <c r="E7" s="2">
        <f t="shared" si="5"/>
        <v>150000</v>
      </c>
      <c r="F7" s="3">
        <v>1</v>
      </c>
      <c r="G7" s="2">
        <f t="shared" si="1"/>
        <v>10000</v>
      </c>
      <c r="H7" s="2">
        <v>0</v>
      </c>
      <c r="I7" s="2">
        <f t="shared" si="2"/>
        <v>450000</v>
      </c>
      <c r="J7" s="2">
        <v>15000</v>
      </c>
      <c r="K7" s="3">
        <v>1</v>
      </c>
      <c r="L7" s="2">
        <f t="shared" si="3"/>
        <v>15000</v>
      </c>
      <c r="M7" s="2">
        <f t="shared" si="6"/>
        <v>305000</v>
      </c>
      <c r="N7" s="2">
        <f t="shared" si="4"/>
        <v>465000</v>
      </c>
    </row>
    <row r="8" spans="1:15" x14ac:dyDescent="0.4">
      <c r="A8" t="s">
        <v>6</v>
      </c>
      <c r="B8" s="2">
        <v>11000</v>
      </c>
      <c r="C8" s="1">
        <v>30</v>
      </c>
      <c r="D8" s="2">
        <f t="shared" si="0"/>
        <v>330000</v>
      </c>
      <c r="E8" s="2">
        <f t="shared" si="5"/>
        <v>155000</v>
      </c>
      <c r="F8" s="3">
        <v>1</v>
      </c>
      <c r="G8" s="2">
        <f t="shared" si="1"/>
        <v>10000</v>
      </c>
      <c r="H8" s="2">
        <v>1000</v>
      </c>
      <c r="I8" s="2">
        <f t="shared" si="2"/>
        <v>496000</v>
      </c>
      <c r="J8" s="2">
        <v>16000</v>
      </c>
      <c r="K8" s="3">
        <v>1</v>
      </c>
      <c r="L8" s="2">
        <f t="shared" si="3"/>
        <v>16000</v>
      </c>
      <c r="M8" s="2">
        <f t="shared" si="6"/>
        <v>347000</v>
      </c>
      <c r="N8" s="2">
        <f>SUM(I8,L8)</f>
        <v>512000</v>
      </c>
    </row>
    <row r="9" spans="1:15" x14ac:dyDescent="0.4">
      <c r="A9" t="s">
        <v>9</v>
      </c>
      <c r="B9" s="2"/>
      <c r="C9" s="1">
        <f>SUM(C2:C8)</f>
        <v>202</v>
      </c>
      <c r="D9" s="2">
        <f t="shared" ref="D9:N9" si="7">SUM(D2:D8)</f>
        <v>2108000</v>
      </c>
      <c r="E9" s="4">
        <f t="shared" si="7"/>
        <v>1060000</v>
      </c>
      <c r="F9" s="1">
        <f t="shared" si="7"/>
        <v>10</v>
      </c>
      <c r="G9" s="4">
        <f t="shared" si="7"/>
        <v>100000</v>
      </c>
      <c r="H9" s="2">
        <f t="shared" si="7"/>
        <v>4000</v>
      </c>
      <c r="I9" s="2">
        <f t="shared" si="7"/>
        <v>3272000</v>
      </c>
      <c r="J9" s="2">
        <f t="shared" si="7"/>
        <v>106000</v>
      </c>
      <c r="K9" s="1">
        <f t="shared" si="7"/>
        <v>9</v>
      </c>
      <c r="L9" s="2">
        <f t="shared" si="7"/>
        <v>137000</v>
      </c>
      <c r="M9" s="2">
        <f t="shared" si="7"/>
        <v>2249000</v>
      </c>
      <c r="N9" s="2">
        <f t="shared" si="7"/>
        <v>3409000</v>
      </c>
    </row>
    <row r="10" spans="1:15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7" spans="2:2" x14ac:dyDescent="0.4">
      <c r="B17" t="s">
        <v>16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2021-04-28T02:52:14Z</dcterms:created>
  <dcterms:modified xsi:type="dcterms:W3CDTF">2021-04-29T02:23:39Z</dcterms:modified>
</cp:coreProperties>
</file>